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560" activeTab="3"/>
  </bookViews>
  <sheets>
    <sheet name="Comprehensive Income" sheetId="1" r:id="rId1"/>
    <sheet name="Financial Position" sheetId="2" r:id="rId2"/>
    <sheet name="Equity" sheetId="3" r:id="rId3"/>
    <sheet name="Cash Flows" sheetId="4" r:id="rId4"/>
  </sheets>
  <externalReferences>
    <externalReference r:id="rId7"/>
    <externalReference r:id="rId8"/>
  </externalReferences>
  <definedNames>
    <definedName name="_xlnm.Print_Area" localSheetId="3">'Cash Flows'!$A$1:$G$69</definedName>
    <definedName name="_xlnm.Print_Area" localSheetId="1">'Financial Position'!$A$1:$F$59</definedName>
  </definedNames>
  <calcPr fullCalcOnLoad="1"/>
</workbook>
</file>

<file path=xl/sharedStrings.xml><?xml version="1.0" encoding="utf-8"?>
<sst xmlns="http://schemas.openxmlformats.org/spreadsheetml/2006/main" count="155" uniqueCount="125">
  <si>
    <t>KZEN SOLUTIONS BERHAD</t>
  </si>
  <si>
    <t>Company no. 645677-D</t>
  </si>
  <si>
    <t>(Incorporated in Malaysia)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</si>
  <si>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</si>
  <si>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</si>
  <si>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</si>
  <si>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</si>
  <si>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</si>
  <si>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</si>
  <si>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</si>
  <si>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TO-DATE</t>
  </si>
  <si>
    <t>PERIOD</t>
  </si>
  <si>
    <t>RM</t>
  </si>
  <si>
    <t>Revenue</t>
  </si>
  <si>
    <t>Operating expenses</t>
  </si>
  <si>
    <t xml:space="preserve">  depreciation and finance cost</t>
  </si>
  <si>
    <t xml:space="preserve">Depreciation and </t>
  </si>
  <si>
    <t>amortisation</t>
  </si>
  <si>
    <t>Finance costs</t>
  </si>
  <si>
    <t>Interest income</t>
  </si>
  <si>
    <t>Taxation</t>
  </si>
  <si>
    <t>Minority interest</t>
  </si>
  <si>
    <t>- Basic</t>
  </si>
  <si>
    <t>- Diluted</t>
  </si>
  <si>
    <t>AT</t>
  </si>
  <si>
    <t>Property, plant and equipment</t>
  </si>
  <si>
    <t>Development cost</t>
  </si>
  <si>
    <t>Current assets</t>
  </si>
  <si>
    <t>Trade receivables</t>
  </si>
  <si>
    <t>Other receivables, deposits and prepayment</t>
  </si>
  <si>
    <t>Cash and bank balances</t>
  </si>
  <si>
    <t>Current liabilities</t>
  </si>
  <si>
    <t>Other payables</t>
  </si>
  <si>
    <t>Tax payable</t>
  </si>
  <si>
    <t>Net current assets</t>
  </si>
  <si>
    <t>Financed by:</t>
  </si>
  <si>
    <t>Share capital</t>
  </si>
  <si>
    <t>Share premium</t>
  </si>
  <si>
    <t>Merger deficit</t>
  </si>
  <si>
    <t>Net Assets Per Share (sen)</t>
  </si>
  <si>
    <t>CONDENSED CONSOLIDATED STATEMENTS OF CHANGES IN EQUITY (UNAUDITED)</t>
  </si>
  <si>
    <t>Non-</t>
  </si>
  <si>
    <t>Distributable</t>
  </si>
  <si>
    <t>Share</t>
  </si>
  <si>
    <t>Merger</t>
  </si>
  <si>
    <t>Share Capital</t>
  </si>
  <si>
    <t>Premium</t>
  </si>
  <si>
    <t>Deficit</t>
  </si>
  <si>
    <t>Total</t>
  </si>
  <si>
    <t>CURRENT YEAR</t>
  </si>
  <si>
    <t>PRECEEDING YEAR</t>
  </si>
  <si>
    <t>(AUDITED)</t>
  </si>
  <si>
    <t>Cash flows from operating activities</t>
  </si>
  <si>
    <t>Adjustments for non-cash flow:</t>
  </si>
  <si>
    <t>Non-cash items</t>
  </si>
  <si>
    <t>Changes in working capital:</t>
  </si>
  <si>
    <t>Net change in current assets</t>
  </si>
  <si>
    <t>Net change in current liabilities</t>
  </si>
  <si>
    <t>Income tax paid</t>
  </si>
  <si>
    <t>Cash flows from investing activities</t>
  </si>
  <si>
    <t>A</t>
  </si>
  <si>
    <t>Development cost incurred</t>
  </si>
  <si>
    <t>Cash and cash equivalents at begining of the period</t>
  </si>
  <si>
    <t>Cash and cash equivalents at end of the period</t>
  </si>
  <si>
    <t>Cash and cash equivalents included in the cash flow statements comprise the following balance sheet amounts:</t>
  </si>
  <si>
    <t>Deposits with a licenced bank</t>
  </si>
  <si>
    <t>Attributable to:</t>
  </si>
  <si>
    <t>As at</t>
  </si>
  <si>
    <t>Accumulated losses</t>
  </si>
  <si>
    <t>Reserves</t>
  </si>
  <si>
    <t>Reserve on</t>
  </si>
  <si>
    <t>ESOS</t>
  </si>
  <si>
    <t>Cash and cash equivalents</t>
  </si>
  <si>
    <t>Short term investment</t>
  </si>
  <si>
    <t>Trade payables</t>
  </si>
  <si>
    <t>Share options granted under ESOS</t>
  </si>
  <si>
    <t>Net cash used in investing activities</t>
  </si>
  <si>
    <t>Acquisition of equipment</t>
  </si>
  <si>
    <t xml:space="preserve">Accumulated </t>
  </si>
  <si>
    <t>Losses</t>
  </si>
  <si>
    <t>Operating loss before working capital changes</t>
  </si>
  <si>
    <t>Exercise of ESOS</t>
  </si>
  <si>
    <t>Proceeds from disposal of equipment</t>
  </si>
  <si>
    <t>At 1 January 2009</t>
  </si>
  <si>
    <t>Cash generated from operations</t>
  </si>
  <si>
    <t>Net cash generated from operating activities</t>
  </si>
  <si>
    <t>Other income</t>
  </si>
  <si>
    <t>31 DECEMBER 2009</t>
  </si>
  <si>
    <t>At 1 January 2010</t>
  </si>
  <si>
    <t>N/A</t>
  </si>
  <si>
    <t xml:space="preserve">CONDENSED CONSOLIDATED STATEMENT OF COMPREHANSIVE INCOME (UNAUDITED) </t>
  </si>
  <si>
    <t>Owners of the Company</t>
  </si>
  <si>
    <t>(The Unaudited Condensed Consolidated Statement of Comprehensive Income should be read in conjunction with the audited Annual</t>
  </si>
  <si>
    <t>Financial Statement for the year ended 31 December 2009 and the accompanying Notes to the Interim Financial Report on pages 5 to 10)</t>
  </si>
  <si>
    <t>CONDENSED CONSOLIDATED STATEMENT OF FINANCIAL POSITION (UNAUDITED)</t>
  </si>
  <si>
    <t>Total comprehensive income for the period</t>
  </si>
  <si>
    <t>Non-Current assets</t>
  </si>
  <si>
    <t>Equity attributabe to owners of the Company</t>
  </si>
  <si>
    <t>Total equity</t>
  </si>
  <si>
    <t>Equity</t>
  </si>
  <si>
    <t>audited Annual Financial Statement for the year ended 31 December 2009 and the accompanying Notes to the Interim</t>
  </si>
  <si>
    <t xml:space="preserve"> Financial Report on pages 5 to 10)</t>
  </si>
  <si>
    <t>CONDENSED CONSOLIDATED STATEMENT OF CASH FLOWS (UNAUDITED)</t>
  </si>
  <si>
    <t xml:space="preserve">(The Unaudited Condensed Consolidated Statement of Cash Flows should be read in conjunction with the </t>
  </si>
  <si>
    <t xml:space="preserve">(The Unaudited Condensed Consolidated Statement of Financial Position should be read in conjunction with the </t>
  </si>
  <si>
    <t>(The Unaudited Condensed Consolidated Statement of Changes in Equity should be read in conjunction with the audited Annual Financial</t>
  </si>
  <si>
    <t>Statement for the year ended 31 December 2009 and the accompanying Notes to the Interim Financial Report on pages 5 to 10)</t>
  </si>
  <si>
    <t>Continuing operation</t>
  </si>
  <si>
    <t>Other comprehensive income, net of tax</t>
  </si>
  <si>
    <t>Net (decrease)/increase in cash and cash equivalents</t>
  </si>
  <si>
    <t>Profit/(Loss) before amortisation,</t>
  </si>
  <si>
    <t>Earning per ordinary share (sen)</t>
  </si>
  <si>
    <t>Net Profit for the period</t>
  </si>
  <si>
    <t>Profit before taxation</t>
  </si>
  <si>
    <t>Net profit for the period</t>
  </si>
  <si>
    <t>CORRESPONDING PERIOD</t>
  </si>
  <si>
    <t>QUARTERLY FINANCIAL REPORT FOR THE THIRD QUARTER ENDED</t>
  </si>
  <si>
    <t>30 SEPTEMBER 2010</t>
  </si>
  <si>
    <t>30 SEP 2010</t>
  </si>
  <si>
    <t>30 SEP 2009</t>
  </si>
  <si>
    <t>30 September 2010</t>
  </si>
  <si>
    <t>At 30 September 2010</t>
  </si>
  <si>
    <t>At 30 September 2009</t>
  </si>
  <si>
    <t>30.09.2010</t>
  </si>
  <si>
    <t>30.9.2009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</si>
</sst>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_(* #,##0.0_);_(* \(#,##0.0\);_(* &quot;-&quot;?_);_(@_)"/>
    <numFmt numFmtId="187" formatCode="[$-409]dddd\,\ dd\ mmmm\,\ yyyy"/>
    <numFmt numFmtId="188" formatCode="[$-409]d\-mmm\-yy;@"/>
    <numFmt numFmtId="189" formatCode="0.0%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#,##0.00;\&lt;#,##0.00\&gt;"/>
    <numFmt numFmtId="194" formatCode="0.0000"/>
    <numFmt numFmtId="195" formatCode="0.000"/>
    <numFmt numFmtId="196" formatCode="#,##0.0_);[Red]\(#,##0.0\)"/>
    <numFmt numFmtId="197" formatCode="0.0"/>
    <numFmt numFmtId="198" formatCode="_(* #,##0.000000_);_(* \(#,##0.000000\);_(* &quot;-&quot;??_);_(@_)"/>
    <numFmt numFmtId="199" formatCode="_(* #,##0.0000000_);_(* \(#,##0.0000000\);_(* &quot;-&quot;??_);_(@_)"/>
    <numFmt numFmtId="200" formatCode="0.00000"/>
    <numFmt numFmtId="201" formatCode="0.000000"/>
    <numFmt numFmtId="202" formatCode="0.0000000"/>
    <numFmt numFmtId="203" formatCode="#,##0.000_);\(#,##0.000\)"/>
    <numFmt numFmtId="204" formatCode="#,##0.0_);\(#,##0.0\)"/>
    <numFmt numFmtId="205" formatCode="0.00000000"/>
    <numFmt numFmtId="206" formatCode="0.0000000000"/>
    <numFmt numFmtId="207" formatCode="0.00000000000"/>
    <numFmt numFmtId="208" formatCode="0.000000000"/>
    <numFmt numFmtId="209" formatCode="0.00_);\(0.00\)"/>
  </numFmts>
  <fonts count="2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Book Antiqua"/>
      <family val="1"/>
    </font>
    <font>
      <sz val="11"/>
      <name val="MS Sans Serif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 quotePrefix="1">
      <alignment horizontal="center"/>
    </xf>
    <xf numFmtId="15" fontId="4" fillId="0" borderId="0" xfId="0" applyNumberFormat="1" applyFont="1" applyAlignment="1">
      <alignment horizontal="center"/>
    </xf>
    <xf numFmtId="185" fontId="4" fillId="0" borderId="0" xfId="42" applyNumberFormat="1" applyFont="1" applyAlignment="1">
      <alignment/>
    </xf>
    <xf numFmtId="185" fontId="0" fillId="0" borderId="0" xfId="42" applyNumberFormat="1" applyAlignment="1">
      <alignment/>
    </xf>
    <xf numFmtId="185" fontId="0" fillId="0" borderId="11" xfId="42" applyNumberFormat="1" applyBorder="1" applyAlignment="1">
      <alignment/>
    </xf>
    <xf numFmtId="185" fontId="4" fillId="0" borderId="12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10" xfId="0" applyFont="1" applyBorder="1" applyAlignment="1">
      <alignment/>
    </xf>
    <xf numFmtId="0" fontId="4" fillId="0" borderId="0" xfId="0" applyFont="1" applyAlignment="1" quotePrefix="1">
      <alignment horizontal="center"/>
    </xf>
    <xf numFmtId="185" fontId="0" fillId="0" borderId="0" xfId="42" applyNumberFormat="1" applyFont="1" applyAlignment="1">
      <alignment/>
    </xf>
    <xf numFmtId="185" fontId="0" fillId="0" borderId="0" xfId="42" applyNumberFormat="1" applyFont="1" applyAlignment="1">
      <alignment horizontal="center"/>
    </xf>
    <xf numFmtId="185" fontId="0" fillId="0" borderId="13" xfId="42" applyNumberFormat="1" applyFont="1" applyBorder="1" applyAlignment="1">
      <alignment/>
    </xf>
    <xf numFmtId="185" fontId="0" fillId="0" borderId="12" xfId="42" applyNumberFormat="1" applyFont="1" applyBorder="1" applyAlignment="1">
      <alignment/>
    </xf>
    <xf numFmtId="185" fontId="0" fillId="0" borderId="11" xfId="42" applyNumberFormat="1" applyFont="1" applyBorder="1" applyAlignment="1">
      <alignment/>
    </xf>
    <xf numFmtId="185" fontId="0" fillId="0" borderId="0" xfId="42" applyNumberFormat="1" applyFont="1" applyBorder="1" applyAlignment="1">
      <alignment/>
    </xf>
    <xf numFmtId="185" fontId="0" fillId="0" borderId="0" xfId="0" applyNumberFormat="1" applyAlignment="1">
      <alignment/>
    </xf>
    <xf numFmtId="0" fontId="4" fillId="0" borderId="0" xfId="0" applyFont="1" applyAlignment="1" quotePrefix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58" applyFont="1">
      <alignment/>
      <protection/>
    </xf>
    <xf numFmtId="0" fontId="0" fillId="0" borderId="0" xfId="57" applyFont="1" applyFill="1" applyAlignment="1">
      <alignment vertical="center"/>
      <protection/>
    </xf>
    <xf numFmtId="0" fontId="0" fillId="0" borderId="0" xfId="57" applyFont="1" applyFill="1" applyAlignment="1">
      <alignment horizontal="left" vertical="center"/>
      <protection/>
    </xf>
    <xf numFmtId="0" fontId="7" fillId="0" borderId="0" xfId="57" applyFont="1" applyFill="1" applyAlignment="1">
      <alignment horizontal="left" vertical="center"/>
      <protection/>
    </xf>
    <xf numFmtId="0" fontId="4" fillId="0" borderId="0" xfId="0" applyFont="1" applyBorder="1" applyAlignment="1">
      <alignment/>
    </xf>
    <xf numFmtId="185" fontId="0" fillId="0" borderId="0" xfId="42" applyNumberFormat="1" applyBorder="1" applyAlignment="1">
      <alignment/>
    </xf>
    <xf numFmtId="185" fontId="4" fillId="0" borderId="0" xfId="42" applyNumberFormat="1" applyFont="1" applyBorder="1" applyAlignment="1">
      <alignment/>
    </xf>
    <xf numFmtId="185" fontId="0" fillId="0" borderId="13" xfId="42" applyNumberFormat="1" applyBorder="1" applyAlignment="1">
      <alignment/>
    </xf>
    <xf numFmtId="0" fontId="0" fillId="0" borderId="0" xfId="0" applyFont="1" applyAlignment="1" quotePrefix="1">
      <alignment/>
    </xf>
    <xf numFmtId="185" fontId="0" fillId="0" borderId="12" xfId="42" applyNumberFormat="1" applyBorder="1" applyAlignment="1">
      <alignment/>
    </xf>
    <xf numFmtId="0" fontId="0" fillId="0" borderId="0" xfId="0" applyAlignment="1">
      <alignment horizontal="center"/>
    </xf>
    <xf numFmtId="15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 quotePrefix="1">
      <alignment horizontal="center"/>
    </xf>
    <xf numFmtId="0" fontId="27" fillId="0" borderId="0" xfId="0" applyFont="1" applyAlignment="1">
      <alignment/>
    </xf>
    <xf numFmtId="185" fontId="4" fillId="0" borderId="15" xfId="42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43" fontId="0" fillId="0" borderId="14" xfId="42" applyFont="1" applyBorder="1" applyAlignment="1">
      <alignment horizontal="center"/>
    </xf>
    <xf numFmtId="171" fontId="0" fillId="0" borderId="0" xfId="0" applyNumberFormat="1" applyFont="1" applyAlignment="1">
      <alignment/>
    </xf>
    <xf numFmtId="43" fontId="0" fillId="0" borderId="0" xfId="42" applyFont="1" applyAlignment="1">
      <alignment/>
    </xf>
    <xf numFmtId="0" fontId="0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justify"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low 1 Qtr 30 Sep 2002" xfId="57"/>
    <cellStyle name="Normal_QuarterlyTempl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KZEN%20Announcement%2031.12.05(Simo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KZEN%20Announcement%2031.12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"/>
      <sheetName val="PL AUDIT STYLE"/>
      <sheetName val="Balance Sheet"/>
      <sheetName val="Income Statement"/>
      <sheetName val="Balance Sheets"/>
      <sheetName val="Equity"/>
      <sheetName val="Cash Flows"/>
      <sheetName val="WK Cashflow worksheet(V)"/>
      <sheetName val="Notes MASB &amp; MSEB Requirement "/>
      <sheetName val="Cash FlowCondensed(H)"/>
      <sheetName val="WK Cashflow worksheet(H)"/>
      <sheetName val="PPE"/>
      <sheetName val="Note"/>
    </sheetNames>
    <sheetDataSet>
      <sheetData sheetId="4">
        <row r="2">
          <cell r="C2" t="str">
            <v>KZEN SOLUTIONS BERHAD</v>
          </cell>
        </row>
        <row r="3">
          <cell r="C3" t="str">
            <v>Company no. 645677-D</v>
          </cell>
        </row>
        <row r="4">
          <cell r="C4" t="str">
            <v>(Incorporated in Malaysia)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"/>
      <sheetName val="PL AUDIT STYLE"/>
      <sheetName val="Balance Sheet"/>
      <sheetName val="Income Statement"/>
      <sheetName val="Balance Sheets"/>
      <sheetName val="Equity"/>
      <sheetName val="Cash Flows"/>
      <sheetName val="WK Cashflow worksheet(V)"/>
      <sheetName val="Notes MASB &amp; MSEB Requirement "/>
      <sheetName val="Cash FlowCondensed(H)"/>
      <sheetName val="WK Cashflow worksheet(H)"/>
      <sheetName val="PPE"/>
      <sheetName val="Note"/>
    </sheetNames>
    <sheetDataSet>
      <sheetData sheetId="4">
        <row r="2">
          <cell r="C2" t="str">
            <v>KZEN SOLUTIONS BERHAD</v>
          </cell>
        </row>
        <row r="3">
          <cell r="C3" t="str">
            <v>Company no. 645677-D</v>
          </cell>
        </row>
        <row r="4">
          <cell r="C4" t="str">
            <v>(Incorporated in Malaysia)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3"/>
  <sheetViews>
    <sheetView zoomScalePageLayoutView="0" workbookViewId="0" topLeftCell="A1">
      <selection activeCell="E53" sqref="E53"/>
    </sheetView>
  </sheetViews>
  <sheetFormatPr defaultColWidth="9.140625" defaultRowHeight="12.75" outlineLevelCol="1"/>
  <cols>
    <col min="1" max="1" width="34.7109375" style="10" customWidth="1"/>
    <col min="2" max="2" width="2.7109375" style="10" customWidth="1"/>
    <col min="3" max="3" width="15.7109375" style="10" customWidth="1"/>
    <col min="4" max="4" width="1.7109375" style="10" customWidth="1"/>
    <col min="5" max="5" width="17.57421875" style="10" customWidth="1" outlineLevel="1"/>
    <col min="6" max="6" width="1.57421875" style="10" customWidth="1"/>
    <col min="7" max="7" width="15.7109375" style="10" customWidth="1"/>
    <col min="8" max="8" width="1.421875" style="10" customWidth="1"/>
    <col min="9" max="9" width="17.00390625" style="10" customWidth="1"/>
    <col min="10" max="10" width="13.57421875" style="10" customWidth="1"/>
    <col min="11" max="16384" width="9.140625" style="10" customWidth="1"/>
  </cols>
  <sheetData>
    <row r="2" spans="3:7" ht="12.75">
      <c r="C2" s="51" t="s">
        <v>0</v>
      </c>
      <c r="D2" s="51"/>
      <c r="E2" s="51"/>
      <c r="F2" s="51"/>
      <c r="G2" s="51"/>
    </row>
    <row r="3" spans="3:7" ht="12.75">
      <c r="C3" s="51" t="s">
        <v>1</v>
      </c>
      <c r="D3" s="51"/>
      <c r="E3" s="51"/>
      <c r="F3" s="51"/>
      <c r="G3" s="51"/>
    </row>
    <row r="4" spans="3:7" ht="12.75">
      <c r="C4" s="51" t="s">
        <v>2</v>
      </c>
      <c r="D4" s="51"/>
      <c r="E4" s="51"/>
      <c r="F4" s="51"/>
      <c r="G4" s="51"/>
    </row>
    <row r="5" spans="1:9" ht="13.5" thickBot="1">
      <c r="A5" s="41"/>
      <c r="B5" s="41"/>
      <c r="C5" s="41"/>
      <c r="D5" s="41"/>
      <c r="E5" s="41"/>
      <c r="F5" s="41"/>
      <c r="G5" s="41"/>
      <c r="H5" s="41"/>
      <c r="I5" s="41"/>
    </row>
    <row r="6" spans="1:9" ht="12.75">
      <c r="A6" s="52" t="s">
        <v>116</v>
      </c>
      <c r="B6" s="52"/>
      <c r="C6" s="52"/>
      <c r="D6" s="52"/>
      <c r="E6" s="52"/>
      <c r="F6" s="52"/>
      <c r="G6" s="52"/>
      <c r="H6" s="52"/>
      <c r="I6" s="52"/>
    </row>
    <row r="7" spans="1:9" ht="13.5" thickBot="1">
      <c r="A7" s="49" t="s">
        <v>117</v>
      </c>
      <c r="B7" s="50"/>
      <c r="C7" s="50"/>
      <c r="D7" s="50"/>
      <c r="E7" s="50"/>
      <c r="F7" s="50"/>
      <c r="G7" s="50"/>
      <c r="H7" s="50"/>
      <c r="I7" s="50"/>
    </row>
    <row r="9" spans="1:2" ht="12.75">
      <c r="A9" s="3" t="s">
        <v>90</v>
      </c>
      <c r="B9" s="3"/>
    </row>
    <row r="10" ht="12.75">
      <c r="A10" s="3"/>
    </row>
    <row r="11" spans="3:9" ht="12.75">
      <c r="C11" s="51" t="s">
        <v>3</v>
      </c>
      <c r="D11" s="51"/>
      <c r="E11" s="51"/>
      <c r="F11" s="1"/>
      <c r="G11" s="51" t="s">
        <v>4</v>
      </c>
      <c r="H11" s="51"/>
      <c r="I11" s="51"/>
    </row>
    <row r="12" spans="3:9" ht="12.75">
      <c r="C12" s="1" t="s">
        <v>5</v>
      </c>
      <c r="D12" s="1"/>
      <c r="E12" s="1" t="s">
        <v>6</v>
      </c>
      <c r="F12" s="1"/>
      <c r="G12" s="1" t="str">
        <f>C12</f>
        <v>CURRENT</v>
      </c>
      <c r="H12" s="1"/>
      <c r="I12" s="3" t="str">
        <f>E12</f>
        <v>PRECEDING YEAR</v>
      </c>
    </row>
    <row r="13" spans="3:9" ht="12.75">
      <c r="C13" s="1" t="s">
        <v>7</v>
      </c>
      <c r="D13" s="1"/>
      <c r="E13" s="1" t="s">
        <v>8</v>
      </c>
      <c r="F13" s="1"/>
      <c r="G13" s="1" t="str">
        <f>C13</f>
        <v>YEAR</v>
      </c>
      <c r="H13" s="1"/>
      <c r="I13" s="3" t="str">
        <f>E13</f>
        <v>CORRESPONDING</v>
      </c>
    </row>
    <row r="14" spans="3:9" ht="12.75">
      <c r="C14" s="1" t="s">
        <v>9</v>
      </c>
      <c r="D14" s="1"/>
      <c r="E14" s="1" t="s">
        <v>9</v>
      </c>
      <c r="F14" s="1"/>
      <c r="G14" s="1" t="s">
        <v>10</v>
      </c>
      <c r="H14" s="1"/>
      <c r="I14" s="1" t="s">
        <v>11</v>
      </c>
    </row>
    <row r="15" spans="3:9" ht="12.75">
      <c r="C15" s="4" t="s">
        <v>118</v>
      </c>
      <c r="D15" s="4"/>
      <c r="E15" s="4" t="s">
        <v>119</v>
      </c>
      <c r="F15" s="4"/>
      <c r="G15" s="5" t="str">
        <f>C15</f>
        <v>30 SEP 2010</v>
      </c>
      <c r="H15" s="5"/>
      <c r="I15" s="5" t="str">
        <f>E15</f>
        <v>30 SEP 2009</v>
      </c>
    </row>
    <row r="16" spans="3:9" ht="12.75">
      <c r="C16" s="4"/>
      <c r="D16" s="4"/>
      <c r="E16" s="36" t="s">
        <v>51</v>
      </c>
      <c r="F16" s="4"/>
      <c r="G16" s="5"/>
      <c r="H16" s="5"/>
      <c r="I16" s="36" t="s">
        <v>51</v>
      </c>
    </row>
    <row r="17" spans="3:9" ht="12.75">
      <c r="C17" s="1" t="s">
        <v>12</v>
      </c>
      <c r="D17" s="1"/>
      <c r="E17" s="1" t="s">
        <v>12</v>
      </c>
      <c r="F17" s="1"/>
      <c r="G17" s="1" t="str">
        <f>C17</f>
        <v>RM</v>
      </c>
      <c r="H17" s="1"/>
      <c r="I17" s="1" t="str">
        <f>E17</f>
        <v>RM</v>
      </c>
    </row>
    <row r="19" ht="12.75">
      <c r="A19" s="3" t="s">
        <v>107</v>
      </c>
    </row>
    <row r="20" ht="12.75">
      <c r="A20" s="3"/>
    </row>
    <row r="21" spans="1:9" s="3" customFormat="1" ht="12.75">
      <c r="A21" s="10" t="s">
        <v>13</v>
      </c>
      <c r="C21" s="6">
        <v>792870</v>
      </c>
      <c r="D21" s="6"/>
      <c r="E21" s="6">
        <v>872898</v>
      </c>
      <c r="F21" s="6"/>
      <c r="G21" s="6">
        <v>1799358</v>
      </c>
      <c r="H21" s="6"/>
      <c r="I21" s="6">
        <v>2329203</v>
      </c>
    </row>
    <row r="22" spans="3:9" ht="12.75">
      <c r="C22" s="14"/>
      <c r="D22" s="14"/>
      <c r="E22" s="14"/>
      <c r="F22" s="14"/>
      <c r="G22" s="14"/>
      <c r="H22" s="14"/>
      <c r="I22" s="14"/>
    </row>
    <row r="23" spans="1:9" ht="12.75">
      <c r="A23" s="10" t="s">
        <v>14</v>
      </c>
      <c r="C23" s="14">
        <v>-465574</v>
      </c>
      <c r="D23" s="14"/>
      <c r="E23" s="14">
        <v>-765152</v>
      </c>
      <c r="F23" s="14"/>
      <c r="G23" s="14">
        <v>-1598713</v>
      </c>
      <c r="H23" s="14"/>
      <c r="I23" s="14">
        <f>-1853599</f>
        <v>-1853599</v>
      </c>
    </row>
    <row r="24" spans="3:9" ht="12.75">
      <c r="C24" s="18"/>
      <c r="D24" s="14"/>
      <c r="E24" s="18"/>
      <c r="F24" s="14"/>
      <c r="G24" s="18"/>
      <c r="H24" s="14"/>
      <c r="I24" s="18"/>
    </row>
    <row r="25" spans="1:9" ht="12.75">
      <c r="A25" s="3" t="s">
        <v>110</v>
      </c>
      <c r="C25" s="6"/>
      <c r="D25" s="14"/>
      <c r="E25" s="6"/>
      <c r="F25" s="14"/>
      <c r="G25" s="6"/>
      <c r="H25" s="14"/>
      <c r="I25" s="6"/>
    </row>
    <row r="26" spans="1:9" ht="12.75">
      <c r="A26" s="3" t="s">
        <v>15</v>
      </c>
      <c r="C26" s="6">
        <f>SUM(C21:C24)</f>
        <v>327296</v>
      </c>
      <c r="D26" s="14"/>
      <c r="E26" s="6">
        <f>SUM(E21:E24)</f>
        <v>107746</v>
      </c>
      <c r="F26" s="14"/>
      <c r="G26" s="6">
        <f>SUM(G21:G24)</f>
        <v>200645</v>
      </c>
      <c r="H26" s="14"/>
      <c r="I26" s="6">
        <f>SUM(I21:I24)</f>
        <v>475604</v>
      </c>
    </row>
    <row r="27" spans="1:9" ht="12.75">
      <c r="A27" s="3"/>
      <c r="C27" s="6"/>
      <c r="D27" s="14"/>
      <c r="E27" s="6"/>
      <c r="F27" s="14"/>
      <c r="G27" s="6"/>
      <c r="H27" s="14"/>
      <c r="I27" s="6"/>
    </row>
    <row r="28" spans="1:9" ht="12.75">
      <c r="A28" s="10" t="s">
        <v>16</v>
      </c>
      <c r="C28" s="14"/>
      <c r="D28" s="14"/>
      <c r="E28" s="14"/>
      <c r="F28" s="14"/>
      <c r="G28" s="14"/>
      <c r="H28" s="14"/>
      <c r="I28" s="14"/>
    </row>
    <row r="29" spans="1:9" ht="12.75">
      <c r="A29" s="10" t="s">
        <v>17</v>
      </c>
      <c r="C29" s="14">
        <v>-27081</v>
      </c>
      <c r="D29" s="14"/>
      <c r="E29" s="14">
        <v>-39741</v>
      </c>
      <c r="F29" s="14"/>
      <c r="G29" s="14">
        <v>-82572</v>
      </c>
      <c r="H29" s="14"/>
      <c r="I29" s="14">
        <v>-121355</v>
      </c>
    </row>
    <row r="30" spans="3:9" ht="12.75">
      <c r="C30" s="14"/>
      <c r="D30" s="14"/>
      <c r="E30" s="14"/>
      <c r="F30" s="14"/>
      <c r="G30" s="14"/>
      <c r="H30" s="14"/>
      <c r="I30" s="14"/>
    </row>
    <row r="31" spans="1:9" ht="12.75">
      <c r="A31" s="10" t="s">
        <v>18</v>
      </c>
      <c r="C31" s="14">
        <v>0</v>
      </c>
      <c r="D31" s="14"/>
      <c r="E31" s="14">
        <v>0</v>
      </c>
      <c r="F31" s="14"/>
      <c r="G31" s="14">
        <v>0</v>
      </c>
      <c r="H31" s="14"/>
      <c r="I31" s="14">
        <v>0</v>
      </c>
    </row>
    <row r="32" spans="3:9" ht="12.75">
      <c r="C32" s="14"/>
      <c r="D32" s="14"/>
      <c r="E32" s="14"/>
      <c r="F32" s="14"/>
      <c r="G32" s="14"/>
      <c r="H32" s="14"/>
      <c r="I32" s="14"/>
    </row>
    <row r="33" spans="1:9" ht="12.75">
      <c r="A33" s="10" t="s">
        <v>86</v>
      </c>
      <c r="C33" s="14">
        <v>30133</v>
      </c>
      <c r="D33" s="14"/>
      <c r="E33" s="14">
        <v>115235</v>
      </c>
      <c r="F33" s="14"/>
      <c r="G33" s="14">
        <v>250655</v>
      </c>
      <c r="H33" s="14"/>
      <c r="I33" s="14">
        <v>214967</v>
      </c>
    </row>
    <row r="34" spans="3:9" ht="12.75">
      <c r="C34" s="18"/>
      <c r="D34" s="14"/>
      <c r="E34" s="18"/>
      <c r="F34" s="14"/>
      <c r="G34" s="18"/>
      <c r="H34" s="14"/>
      <c r="I34" s="18"/>
    </row>
    <row r="35" spans="1:9" s="3" customFormat="1" ht="12.75">
      <c r="A35" s="3" t="s">
        <v>113</v>
      </c>
      <c r="C35" s="6">
        <f>SUM(C25:C33)</f>
        <v>330348</v>
      </c>
      <c r="D35" s="6"/>
      <c r="E35" s="6">
        <f>SUM(E25:E33)</f>
        <v>183240</v>
      </c>
      <c r="F35" s="6"/>
      <c r="G35" s="6">
        <f>SUM(G25:G33)</f>
        <v>368728</v>
      </c>
      <c r="H35" s="6"/>
      <c r="I35" s="6">
        <f>SUM(I25:I33)</f>
        <v>569216</v>
      </c>
    </row>
    <row r="36" spans="3:9" ht="12.75">
      <c r="C36" s="14"/>
      <c r="D36" s="14"/>
      <c r="E36" s="14"/>
      <c r="F36" s="14"/>
      <c r="G36" s="14"/>
      <c r="H36" s="14"/>
      <c r="I36" s="14"/>
    </row>
    <row r="37" spans="1:9" ht="12.75">
      <c r="A37" s="10" t="s">
        <v>20</v>
      </c>
      <c r="C37" s="14">
        <v>0</v>
      </c>
      <c r="D37" s="14"/>
      <c r="E37" s="14">
        <v>0</v>
      </c>
      <c r="F37" s="14"/>
      <c r="G37" s="14">
        <v>0</v>
      </c>
      <c r="H37" s="14"/>
      <c r="I37" s="14">
        <v>0</v>
      </c>
    </row>
    <row r="38" spans="3:9" ht="12.75">
      <c r="C38" s="18"/>
      <c r="D38" s="14"/>
      <c r="E38" s="18"/>
      <c r="F38" s="14"/>
      <c r="G38" s="18"/>
      <c r="H38" s="14"/>
      <c r="I38" s="18"/>
    </row>
    <row r="39" spans="1:9" s="3" customFormat="1" ht="12.75">
      <c r="A39" s="3" t="s">
        <v>112</v>
      </c>
      <c r="C39" s="39">
        <f>SUM(C35:C37)</f>
        <v>330348</v>
      </c>
      <c r="D39" s="6"/>
      <c r="E39" s="39">
        <f>SUM(E35:E37)</f>
        <v>183240</v>
      </c>
      <c r="F39" s="6"/>
      <c r="G39" s="39">
        <f>SUM(G35:G37)</f>
        <v>368728</v>
      </c>
      <c r="H39" s="6"/>
      <c r="I39" s="39">
        <f>SUM(I35:I37)</f>
        <v>569216</v>
      </c>
    </row>
    <row r="40" spans="3:9" ht="12.75">
      <c r="C40" s="19"/>
      <c r="D40" s="19"/>
      <c r="E40" s="19"/>
      <c r="F40" s="19"/>
      <c r="G40" s="19"/>
      <c r="H40" s="19"/>
      <c r="I40" s="19"/>
    </row>
    <row r="41" spans="1:9" ht="12.75">
      <c r="A41" s="3" t="s">
        <v>108</v>
      </c>
      <c r="C41" s="14">
        <v>0</v>
      </c>
      <c r="D41" s="14"/>
      <c r="E41" s="14">
        <v>0</v>
      </c>
      <c r="F41" s="14"/>
      <c r="G41" s="14">
        <v>0</v>
      </c>
      <c r="H41" s="14"/>
      <c r="I41" s="14">
        <v>0</v>
      </c>
    </row>
    <row r="42" spans="3:9" ht="12.75">
      <c r="C42" s="14"/>
      <c r="D42" s="14"/>
      <c r="E42" s="14"/>
      <c r="F42" s="14"/>
      <c r="G42" s="14"/>
      <c r="H42" s="14"/>
      <c r="I42" s="14"/>
    </row>
    <row r="43" spans="1:9" ht="13.5" thickBot="1">
      <c r="A43" s="42" t="s">
        <v>95</v>
      </c>
      <c r="C43" s="9">
        <f>SUM(C39:C41)</f>
        <v>330348</v>
      </c>
      <c r="D43" s="6"/>
      <c r="E43" s="9">
        <f>SUM(E39:E41)</f>
        <v>183240</v>
      </c>
      <c r="F43" s="6"/>
      <c r="G43" s="9">
        <f>SUM(G39:G41)</f>
        <v>368728</v>
      </c>
      <c r="H43" s="6"/>
      <c r="I43" s="9">
        <f>SUM(I39:I41)</f>
        <v>569216</v>
      </c>
    </row>
    <row r="44" spans="1:9" ht="13.5" thickTop="1">
      <c r="A44" s="42"/>
      <c r="C44" s="31"/>
      <c r="D44" s="6"/>
      <c r="E44" s="31"/>
      <c r="F44" s="6"/>
      <c r="G44" s="31"/>
      <c r="H44" s="6"/>
      <c r="I44" s="31"/>
    </row>
    <row r="45" spans="3:9" ht="12.75">
      <c r="C45" s="14"/>
      <c r="D45" s="14"/>
      <c r="E45" s="14"/>
      <c r="F45" s="14"/>
      <c r="G45" s="14"/>
      <c r="H45" s="14"/>
      <c r="I45" s="14"/>
    </row>
    <row r="46" spans="1:9" ht="12.75">
      <c r="A46" s="10" t="s">
        <v>66</v>
      </c>
      <c r="C46" s="14"/>
      <c r="D46" s="14"/>
      <c r="E46" s="14"/>
      <c r="F46" s="14"/>
      <c r="G46" s="14"/>
      <c r="H46" s="14"/>
      <c r="I46" s="14"/>
    </row>
    <row r="47" spans="1:9" ht="12.75">
      <c r="A47" s="10" t="s">
        <v>91</v>
      </c>
      <c r="C47" s="14">
        <f>C39</f>
        <v>330348</v>
      </c>
      <c r="D47" s="14"/>
      <c r="E47" s="14">
        <f>E39</f>
        <v>183240</v>
      </c>
      <c r="F47" s="14"/>
      <c r="G47" s="14">
        <f>G39</f>
        <v>368728</v>
      </c>
      <c r="H47" s="14"/>
      <c r="I47" s="14">
        <f>I39</f>
        <v>569216</v>
      </c>
    </row>
    <row r="48" spans="1:9" ht="12.75">
      <c r="A48" s="10" t="s">
        <v>21</v>
      </c>
      <c r="C48" s="14">
        <v>0</v>
      </c>
      <c r="D48" s="14"/>
      <c r="E48" s="14">
        <v>0</v>
      </c>
      <c r="F48" s="14"/>
      <c r="G48" s="14">
        <v>0</v>
      </c>
      <c r="H48" s="14"/>
      <c r="I48" s="14">
        <v>0</v>
      </c>
    </row>
    <row r="49" spans="3:9" ht="12.75">
      <c r="C49" s="14"/>
      <c r="D49" s="14"/>
      <c r="E49" s="14"/>
      <c r="F49" s="14"/>
      <c r="G49" s="14"/>
      <c r="H49" s="14"/>
      <c r="I49" s="14"/>
    </row>
    <row r="50" spans="1:9" s="3" customFormat="1" ht="13.5" thickBot="1">
      <c r="A50" s="3" t="str">
        <f>A39</f>
        <v>Net Profit for the period</v>
      </c>
      <c r="C50" s="9">
        <f>SUM(C46:C48)</f>
        <v>330348</v>
      </c>
      <c r="D50" s="6"/>
      <c r="E50" s="9">
        <f>SUM(E46:E48)</f>
        <v>183240</v>
      </c>
      <c r="F50" s="6"/>
      <c r="G50" s="9">
        <f>SUM(G46:G48)</f>
        <v>368728</v>
      </c>
      <c r="H50" s="6"/>
      <c r="I50" s="9">
        <f>SUM(I46:I48)</f>
        <v>569216</v>
      </c>
    </row>
    <row r="51" ht="13.5" thickTop="1"/>
    <row r="53" ht="12.75">
      <c r="A53" s="10" t="s">
        <v>111</v>
      </c>
    </row>
    <row r="54" spans="1:9" ht="13.5" thickBot="1">
      <c r="A54" s="33" t="s">
        <v>22</v>
      </c>
      <c r="B54" s="33"/>
      <c r="C54" s="43">
        <f>+C50/65280000*100</f>
        <v>0.5060477941176471</v>
      </c>
      <c r="E54" s="43">
        <f>+E50/65280000*100</f>
        <v>0.2806985294117647</v>
      </c>
      <c r="G54" s="43">
        <f>+G50/65280000*100</f>
        <v>0.5648406862745098</v>
      </c>
      <c r="I54" s="43">
        <f>+I50/65280000*100</f>
        <v>0.8719607843137255</v>
      </c>
    </row>
    <row r="55" spans="3:9" ht="13.5" thickTop="1">
      <c r="C55" s="44"/>
      <c r="E55" s="44"/>
      <c r="G55" s="45"/>
      <c r="H55" s="45"/>
      <c r="I55" s="45"/>
    </row>
    <row r="56" spans="1:9" ht="13.5" thickBot="1">
      <c r="A56" s="33" t="s">
        <v>23</v>
      </c>
      <c r="B56" s="33"/>
      <c r="C56" s="43" t="s">
        <v>89</v>
      </c>
      <c r="E56" s="43" t="s">
        <v>89</v>
      </c>
      <c r="G56" s="43" t="s">
        <v>89</v>
      </c>
      <c r="H56" s="45"/>
      <c r="I56" s="43" t="s">
        <v>89</v>
      </c>
    </row>
    <row r="57" ht="13.5" thickTop="1"/>
    <row r="58" ht="12.75">
      <c r="A58" s="40" t="s">
        <v>92</v>
      </c>
    </row>
    <row r="59" ht="12.75">
      <c r="A59" s="40" t="s">
        <v>93</v>
      </c>
    </row>
    <row r="61" spans="1:10" ht="39.7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</row>
    <row r="62" spans="1:9" ht="13.5">
      <c r="A62" s="46"/>
      <c r="B62" s="47"/>
      <c r="C62" s="47"/>
      <c r="D62" s="47"/>
      <c r="E62" s="47"/>
      <c r="F62" s="47"/>
      <c r="G62" s="47"/>
      <c r="H62" s="47"/>
      <c r="I62" s="47"/>
    </row>
    <row r="63" spans="1:9" ht="13.5">
      <c r="A63" s="46"/>
      <c r="B63" s="47"/>
      <c r="C63" s="47"/>
      <c r="D63" s="47"/>
      <c r="E63" s="47"/>
      <c r="F63" s="47"/>
      <c r="G63" s="47"/>
      <c r="H63" s="47"/>
      <c r="I63" s="47"/>
    </row>
  </sheetData>
  <sheetProtection/>
  <mergeCells count="10">
    <mergeCell ref="C2:G2"/>
    <mergeCell ref="C3:G3"/>
    <mergeCell ref="C4:G4"/>
    <mergeCell ref="A6:I6"/>
    <mergeCell ref="A62:I62"/>
    <mergeCell ref="A63:I63"/>
    <mergeCell ref="A61:J61"/>
    <mergeCell ref="A7:I7"/>
    <mergeCell ref="C11:E11"/>
    <mergeCell ref="G11:I11"/>
  </mergeCells>
  <printOptions/>
  <pageMargins left="0.35433070866141736" right="0.15748031496062992" top="0.5905511811023623" bottom="0.5905511811023623" header="0.5118110236220472" footer="0.5118110236220472"/>
  <pageSetup fitToHeight="1" fitToWidth="1" horizontalDpi="600" verticalDpi="600" orientation="portrait" paperSize="9" scale="82" r:id="rId1"/>
  <headerFooter alignWithMargins="0">
    <oddFooter>&amp;CPage &amp;P of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9"/>
  <sheetViews>
    <sheetView zoomScalePageLayoutView="0" workbookViewId="0" topLeftCell="A25">
      <selection activeCell="B33" sqref="B33"/>
    </sheetView>
  </sheetViews>
  <sheetFormatPr defaultColWidth="9.140625" defaultRowHeight="12.75"/>
  <cols>
    <col min="1" max="1" width="4.00390625" style="3" customWidth="1"/>
    <col min="2" max="2" width="48.57421875" style="0" customWidth="1"/>
    <col min="3" max="3" width="10.28125" style="0" customWidth="1"/>
    <col min="4" max="4" width="17.57421875" style="0" customWidth="1"/>
    <col min="5" max="5" width="2.7109375" style="0" customWidth="1"/>
    <col min="6" max="6" width="17.57421875" style="0" bestFit="1" customWidth="1"/>
    <col min="7" max="7" width="13.57421875" style="0" customWidth="1"/>
    <col min="8" max="8" width="9.28125" style="0" bestFit="1" customWidth="1"/>
    <col min="9" max="9" width="10.28125" style="0" bestFit="1" customWidth="1"/>
  </cols>
  <sheetData>
    <row r="2" spans="1:6" ht="12.75">
      <c r="A2" s="51" t="str">
        <f>'[1]Income Statement'!C2</f>
        <v>KZEN SOLUTIONS BERHAD</v>
      </c>
      <c r="B2" s="51"/>
      <c r="C2" s="51"/>
      <c r="D2" s="51"/>
      <c r="E2" s="51"/>
      <c r="F2" s="51"/>
    </row>
    <row r="3" spans="1:6" ht="12.75">
      <c r="A3" s="51" t="str">
        <f>'[1]Income Statement'!C3</f>
        <v>Company no. 645677-D</v>
      </c>
      <c r="B3" s="51"/>
      <c r="C3" s="51"/>
      <c r="D3" s="51"/>
      <c r="E3" s="51"/>
      <c r="F3" s="51"/>
    </row>
    <row r="4" spans="1:6" ht="12.75">
      <c r="A4" s="51" t="str">
        <f>'[1]Income Statement'!C4</f>
        <v>(Incorporated in Malaysia)</v>
      </c>
      <c r="B4" s="51"/>
      <c r="C4" s="51"/>
      <c r="D4" s="51"/>
      <c r="E4" s="51"/>
      <c r="F4" s="51"/>
    </row>
    <row r="5" spans="1:6" ht="13.5" thickBot="1">
      <c r="A5" s="12"/>
      <c r="B5" s="2"/>
      <c r="C5" s="2"/>
      <c r="D5" s="2"/>
      <c r="E5" s="2"/>
      <c r="F5" s="2"/>
    </row>
    <row r="6" spans="1:6" ht="12.75">
      <c r="A6" s="52" t="str">
        <f>'Comprehensive Income'!A6:I6</f>
        <v>QUARTERLY FINANCIAL REPORT FOR THE THIRD QUARTER ENDED</v>
      </c>
      <c r="B6" s="52"/>
      <c r="C6" s="52"/>
      <c r="D6" s="52"/>
      <c r="E6" s="52"/>
      <c r="F6" s="52"/>
    </row>
    <row r="7" spans="1:6" ht="13.5" thickBot="1">
      <c r="A7" s="50" t="str">
        <f>'Comprehensive Income'!A7:I7</f>
        <v>30 SEPTEMBER 2010</v>
      </c>
      <c r="B7" s="50"/>
      <c r="C7" s="50"/>
      <c r="D7" s="50"/>
      <c r="E7" s="50"/>
      <c r="F7" s="50"/>
    </row>
    <row r="9" spans="1:3" ht="12.75">
      <c r="A9" s="38" t="s">
        <v>94</v>
      </c>
      <c r="B9" s="3"/>
      <c r="C9" s="3"/>
    </row>
    <row r="10" spans="4:6" ht="12.75">
      <c r="D10" s="1"/>
      <c r="E10" s="1"/>
      <c r="F10" s="1"/>
    </row>
    <row r="11" spans="4:6" ht="12.75">
      <c r="D11" s="1" t="s">
        <v>24</v>
      </c>
      <c r="E11" s="1"/>
      <c r="F11" s="1" t="s">
        <v>24</v>
      </c>
    </row>
    <row r="12" spans="4:6" ht="12.75">
      <c r="D12" s="37" t="s">
        <v>120</v>
      </c>
      <c r="E12" s="1"/>
      <c r="F12" s="4" t="s">
        <v>87</v>
      </c>
    </row>
    <row r="13" spans="4:6" ht="12.75">
      <c r="D13" s="4"/>
      <c r="E13" s="4"/>
      <c r="F13" s="36" t="s">
        <v>51</v>
      </c>
    </row>
    <row r="14" spans="4:6" ht="12.75">
      <c r="D14" s="1" t="s">
        <v>12</v>
      </c>
      <c r="E14" s="1"/>
      <c r="F14" s="1" t="str">
        <f>D14</f>
        <v>RM</v>
      </c>
    </row>
    <row r="15" ht="12.75">
      <c r="A15" s="3" t="s">
        <v>96</v>
      </c>
    </row>
    <row r="16" spans="2:6" s="3" customFormat="1" ht="12.75">
      <c r="B16" s="10" t="s">
        <v>25</v>
      </c>
      <c r="D16" s="14">
        <v>81238</v>
      </c>
      <c r="E16" s="14"/>
      <c r="F16" s="15">
        <v>149597</v>
      </c>
    </row>
    <row r="17" spans="2:6" ht="12.75">
      <c r="B17" s="10" t="s">
        <v>26</v>
      </c>
      <c r="D17" s="18">
        <v>2241200</v>
      </c>
      <c r="E17" s="14"/>
      <c r="F17" s="18">
        <v>1937101</v>
      </c>
    </row>
    <row r="18" spans="2:6" ht="12.75">
      <c r="B18" s="10"/>
      <c r="D18" s="16">
        <f>SUM(D16:D17)</f>
        <v>2322438</v>
      </c>
      <c r="E18" s="14"/>
      <c r="F18" s="16">
        <f>SUM(F16:F17)</f>
        <v>2086698</v>
      </c>
    </row>
    <row r="19" spans="4:6" ht="12.75">
      <c r="D19" s="14"/>
      <c r="E19" s="14"/>
      <c r="F19" s="14"/>
    </row>
    <row r="20" spans="1:6" ht="12.75">
      <c r="A20" s="3" t="s">
        <v>27</v>
      </c>
      <c r="D20" s="14"/>
      <c r="E20" s="14"/>
      <c r="F20" s="14"/>
    </row>
    <row r="21" spans="2:6" ht="12.75">
      <c r="B21" t="s">
        <v>28</v>
      </c>
      <c r="D21" s="14">
        <v>889269</v>
      </c>
      <c r="E21" s="14"/>
      <c r="F21" s="14">
        <v>957586</v>
      </c>
    </row>
    <row r="22" spans="2:6" ht="12.75">
      <c r="B22" t="s">
        <v>29</v>
      </c>
      <c r="D22" s="14">
        <v>94581</v>
      </c>
      <c r="E22" s="14"/>
      <c r="F22" s="14">
        <v>73290</v>
      </c>
    </row>
    <row r="23" spans="2:6" ht="12.75">
      <c r="B23" t="s">
        <v>73</v>
      </c>
      <c r="D23" s="14">
        <v>2337814</v>
      </c>
      <c r="E23" s="14"/>
      <c r="F23" s="14">
        <v>2293215</v>
      </c>
    </row>
    <row r="24" spans="2:6" ht="12.75">
      <c r="B24" t="s">
        <v>72</v>
      </c>
      <c r="D24" s="14">
        <v>229144</v>
      </c>
      <c r="E24" s="14"/>
      <c r="F24" s="14">
        <v>332901</v>
      </c>
    </row>
    <row r="25" spans="4:6" ht="12.75">
      <c r="D25" s="16">
        <f>SUM(D21:D24)</f>
        <v>3550808</v>
      </c>
      <c r="E25" s="14"/>
      <c r="F25" s="16">
        <f>SUM(F21:F24)</f>
        <v>3656992</v>
      </c>
    </row>
    <row r="26" spans="4:6" s="3" customFormat="1" ht="12.75">
      <c r="D26" s="14"/>
      <c r="E26" s="14"/>
      <c r="F26" s="14"/>
    </row>
    <row r="27" spans="1:6" ht="12.75">
      <c r="A27" s="3" t="s">
        <v>31</v>
      </c>
      <c r="D27" s="14"/>
      <c r="E27" s="14"/>
      <c r="F27" s="14"/>
    </row>
    <row r="28" spans="2:6" ht="12.75">
      <c r="B28" t="s">
        <v>74</v>
      </c>
      <c r="D28" s="14">
        <v>148960</v>
      </c>
      <c r="E28" s="14"/>
      <c r="F28" s="14">
        <v>89716</v>
      </c>
    </row>
    <row r="29" spans="2:6" ht="12.75">
      <c r="B29" t="s">
        <v>32</v>
      </c>
      <c r="D29" s="14">
        <v>819576</v>
      </c>
      <c r="E29" s="14"/>
      <c r="F29" s="14">
        <v>1117992</v>
      </c>
    </row>
    <row r="30" spans="2:6" ht="12.75">
      <c r="B30" t="s">
        <v>33</v>
      </c>
      <c r="D30" s="14">
        <v>0</v>
      </c>
      <c r="E30" s="14"/>
      <c r="F30" s="14">
        <v>0</v>
      </c>
    </row>
    <row r="31" spans="4:6" ht="12.75">
      <c r="D31" s="16">
        <f>SUM(D28:D30)</f>
        <v>968536</v>
      </c>
      <c r="E31" s="14"/>
      <c r="F31" s="16">
        <f>SUM(F28:F30)</f>
        <v>1207708</v>
      </c>
    </row>
    <row r="32" spans="1:6" ht="12.75">
      <c r="A32" s="3" t="s">
        <v>34</v>
      </c>
      <c r="D32" s="16">
        <f>D25-D31</f>
        <v>2582272</v>
      </c>
      <c r="E32" s="14"/>
      <c r="F32" s="16">
        <f>F25-F31</f>
        <v>2449284</v>
      </c>
    </row>
    <row r="33" spans="4:6" s="3" customFormat="1" ht="13.5" thickBot="1">
      <c r="D33" s="17">
        <f>D18+D32</f>
        <v>4904710</v>
      </c>
      <c r="E33" s="14"/>
      <c r="F33" s="17">
        <f>F18+F32</f>
        <v>4535982</v>
      </c>
    </row>
    <row r="34" spans="4:6" ht="13.5" thickTop="1">
      <c r="D34" s="14"/>
      <c r="E34" s="14"/>
      <c r="F34" s="14"/>
    </row>
    <row r="35" spans="4:6" ht="12.75">
      <c r="D35" s="14"/>
      <c r="E35" s="14"/>
      <c r="F35" s="14"/>
    </row>
    <row r="36" spans="1:6" ht="12.75">
      <c r="A36" s="3" t="s">
        <v>35</v>
      </c>
      <c r="D36" s="14"/>
      <c r="E36" s="14"/>
      <c r="F36" s="14"/>
    </row>
    <row r="37" spans="4:6" s="3" customFormat="1" ht="12.75">
      <c r="D37" s="14"/>
      <c r="E37" s="14"/>
      <c r="F37" s="14"/>
    </row>
    <row r="38" spans="1:6" ht="12.75">
      <c r="A38" s="3" t="s">
        <v>97</v>
      </c>
      <c r="D38" s="14"/>
      <c r="E38" s="14"/>
      <c r="F38" s="14"/>
    </row>
    <row r="39" spans="2:6" ht="12.75">
      <c r="B39" t="s">
        <v>36</v>
      </c>
      <c r="D39" s="14">
        <v>6528000</v>
      </c>
      <c r="E39" s="14"/>
      <c r="F39" s="15">
        <v>6528000</v>
      </c>
    </row>
    <row r="40" spans="2:6" ht="12.75">
      <c r="B40" t="s">
        <v>37</v>
      </c>
      <c r="D40" s="14">
        <v>3278657</v>
      </c>
      <c r="E40" s="14"/>
      <c r="F40" s="15">
        <v>3278657</v>
      </c>
    </row>
    <row r="41" spans="2:6" ht="12.75">
      <c r="B41" t="s">
        <v>38</v>
      </c>
      <c r="D41" s="14">
        <f>-1349492</f>
        <v>-1349492</v>
      </c>
      <c r="E41" s="14"/>
      <c r="F41" s="15">
        <f>-1349492</f>
        <v>-1349492</v>
      </c>
    </row>
    <row r="42" spans="2:6" ht="12.75">
      <c r="B42" t="s">
        <v>69</v>
      </c>
      <c r="D42" s="14">
        <f>Equity!I25</f>
        <v>578539</v>
      </c>
      <c r="E42" s="14"/>
      <c r="F42" s="15">
        <v>578539</v>
      </c>
    </row>
    <row r="43" spans="2:8" ht="12.75">
      <c r="B43" t="s">
        <v>68</v>
      </c>
      <c r="D43" s="18">
        <v>-4130994</v>
      </c>
      <c r="E43" s="19"/>
      <c r="F43" s="15">
        <v>-4499722</v>
      </c>
      <c r="H43" s="20"/>
    </row>
    <row r="44" spans="1:9" ht="13.5" thickBot="1">
      <c r="A44" s="3" t="s">
        <v>98</v>
      </c>
      <c r="D44" s="17">
        <f>SUM(D39:D43)</f>
        <v>4904710</v>
      </c>
      <c r="E44" s="19"/>
      <c r="F44" s="17">
        <f>SUM(F39:F43)</f>
        <v>4535982</v>
      </c>
      <c r="I44" s="20"/>
    </row>
    <row r="45" spans="1:9" ht="13.5" thickTop="1">
      <c r="A45" s="21"/>
      <c r="B45" s="11"/>
      <c r="C45" s="11"/>
      <c r="D45" s="22"/>
      <c r="E45" s="22"/>
      <c r="F45" s="22"/>
      <c r="I45" s="20"/>
    </row>
    <row r="46" spans="1:6" ht="12.75">
      <c r="A46" s="21"/>
      <c r="B46" s="11"/>
      <c r="C46" s="11"/>
      <c r="D46" s="22"/>
      <c r="E46" s="22"/>
      <c r="F46" s="22"/>
    </row>
    <row r="47" spans="1:9" ht="13.5" thickBot="1">
      <c r="A47" s="3" t="s">
        <v>39</v>
      </c>
      <c r="B47" s="11"/>
      <c r="C47" s="11"/>
      <c r="D47" s="24">
        <f>((D44)/65280000)*100</f>
        <v>7.513342524509804</v>
      </c>
      <c r="E47" s="22"/>
      <c r="F47" s="24">
        <f>((F44)/65280000)*100</f>
        <v>6.948501838235294</v>
      </c>
      <c r="I47" s="20"/>
    </row>
    <row r="48" ht="13.5" thickTop="1"/>
    <row r="50" ht="12.75">
      <c r="A50" s="40" t="s">
        <v>104</v>
      </c>
    </row>
    <row r="51" ht="12.75">
      <c r="A51" s="40" t="s">
        <v>100</v>
      </c>
    </row>
    <row r="52" ht="12.75">
      <c r="A52" s="40" t="s">
        <v>101</v>
      </c>
    </row>
    <row r="53" spans="1:4" ht="12.75">
      <c r="A53" s="25"/>
      <c r="D53" s="20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spans="2:4" ht="12.75">
      <c r="B64" s="26"/>
      <c r="D64" s="20"/>
    </row>
    <row r="65" ht="12.75">
      <c r="B65" s="27"/>
    </row>
    <row r="66" ht="12.75">
      <c r="B66" s="27"/>
    </row>
    <row r="67" ht="15">
      <c r="B67" s="28"/>
    </row>
    <row r="68" ht="15">
      <c r="B68" s="28"/>
    </row>
    <row r="69" ht="12.75">
      <c r="D69" s="20"/>
    </row>
  </sheetData>
  <sheetProtection/>
  <mergeCells count="5">
    <mergeCell ref="A7:F7"/>
    <mergeCell ref="A2:F2"/>
    <mergeCell ref="A3:F3"/>
    <mergeCell ref="A4:F4"/>
    <mergeCell ref="A6:F6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97" r:id="rId1"/>
  <headerFooter alignWithMargins="0">
    <oddFooter>&amp;CPage 2 of 10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2"/>
  <sheetViews>
    <sheetView zoomScalePageLayoutView="0" workbookViewId="0" topLeftCell="A1">
      <selection activeCell="C3" sqref="C3:K3"/>
    </sheetView>
  </sheetViews>
  <sheetFormatPr defaultColWidth="9.140625" defaultRowHeight="12.75"/>
  <cols>
    <col min="1" max="1" width="27.14062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1.140625" style="0" bestFit="1" customWidth="1"/>
    <col min="10" max="10" width="2.7109375" style="0" customWidth="1"/>
    <col min="11" max="11" width="15.00390625" style="0" customWidth="1"/>
    <col min="12" max="12" width="2.7109375" style="0" customWidth="1"/>
    <col min="13" max="13" width="12.7109375" style="0" customWidth="1"/>
    <col min="14" max="14" width="13.57421875" style="0" customWidth="1"/>
  </cols>
  <sheetData>
    <row r="2" spans="3:11" ht="12.75">
      <c r="C2" s="51" t="str">
        <f>'[1]Income Statement'!C2:G2</f>
        <v>KZEN SOLUTIONS BERHAD</v>
      </c>
      <c r="D2" s="51"/>
      <c r="E2" s="51"/>
      <c r="F2" s="51"/>
      <c r="G2" s="51"/>
      <c r="H2" s="51"/>
      <c r="I2" s="51"/>
      <c r="J2" s="51"/>
      <c r="K2" s="51"/>
    </row>
    <row r="3" spans="3:11" ht="12.75">
      <c r="C3" s="51" t="str">
        <f>'[1]Income Statement'!C3:G3</f>
        <v>Company no. 645677-D</v>
      </c>
      <c r="D3" s="51"/>
      <c r="E3" s="51"/>
      <c r="F3" s="51"/>
      <c r="G3" s="51"/>
      <c r="H3" s="51"/>
      <c r="I3" s="51"/>
      <c r="J3" s="51"/>
      <c r="K3" s="51"/>
    </row>
    <row r="4" spans="3:11" ht="12.75">
      <c r="C4" s="51" t="s">
        <v>2</v>
      </c>
      <c r="D4" s="51"/>
      <c r="E4" s="51"/>
      <c r="F4" s="51"/>
      <c r="G4" s="51"/>
      <c r="H4" s="51"/>
      <c r="I4" s="51"/>
      <c r="J4" s="51"/>
      <c r="K4" s="51"/>
    </row>
    <row r="5" spans="1:13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52" t="str">
        <f>'Financial Position'!A6:F6</f>
        <v>QUARTERLY FINANCIAL REPORT FOR THE THIRD QUARTER ENDED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3.5" thickBot="1">
      <c r="A7" s="50" t="str">
        <f>'Financial Position'!A7:F7</f>
        <v>30 SEPTEMBER 2010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9" spans="1:2" ht="12.75">
      <c r="A9" s="3" t="s">
        <v>40</v>
      </c>
      <c r="B9" s="3"/>
    </row>
    <row r="10" spans="1:2" ht="12.75">
      <c r="A10" s="3"/>
      <c r="B10" s="3"/>
    </row>
    <row r="11" spans="5:11" ht="12.75">
      <c r="E11" s="1" t="s">
        <v>41</v>
      </c>
      <c r="G11" s="1" t="s">
        <v>41</v>
      </c>
      <c r="K11" s="1"/>
    </row>
    <row r="12" spans="3:13" ht="12.75">
      <c r="C12" s="1"/>
      <c r="D12" s="1"/>
      <c r="E12" s="1" t="s">
        <v>42</v>
      </c>
      <c r="F12" s="1"/>
      <c r="G12" s="1" t="s">
        <v>42</v>
      </c>
      <c r="H12" s="1"/>
      <c r="I12" s="1"/>
      <c r="J12" s="1"/>
      <c r="K12" s="5"/>
      <c r="L12" s="1"/>
      <c r="M12" s="3"/>
    </row>
    <row r="13" spans="3:13" ht="12.75">
      <c r="C13" s="1"/>
      <c r="D13" s="1"/>
      <c r="E13" s="1" t="s">
        <v>43</v>
      </c>
      <c r="F13" s="1"/>
      <c r="G13" s="1" t="s">
        <v>44</v>
      </c>
      <c r="H13" s="1"/>
      <c r="I13" s="1" t="s">
        <v>70</v>
      </c>
      <c r="J13" s="1"/>
      <c r="K13" s="1" t="s">
        <v>78</v>
      </c>
      <c r="L13" s="1"/>
      <c r="M13" s="1" t="s">
        <v>48</v>
      </c>
    </row>
    <row r="14" spans="3:13" ht="12.75">
      <c r="C14" s="5" t="s">
        <v>45</v>
      </c>
      <c r="D14" s="4"/>
      <c r="E14" s="5" t="s">
        <v>46</v>
      </c>
      <c r="F14" s="5"/>
      <c r="G14" s="5" t="s">
        <v>47</v>
      </c>
      <c r="H14" s="5"/>
      <c r="I14" s="1" t="s">
        <v>71</v>
      </c>
      <c r="J14" s="5"/>
      <c r="K14" s="5" t="s">
        <v>79</v>
      </c>
      <c r="L14" s="5"/>
      <c r="M14" s="5" t="s">
        <v>99</v>
      </c>
    </row>
    <row r="15" spans="3:13" ht="12.75">
      <c r="C15" s="1" t="s">
        <v>12</v>
      </c>
      <c r="D15" s="1"/>
      <c r="E15" s="1" t="s">
        <v>12</v>
      </c>
      <c r="F15" s="1"/>
      <c r="G15" s="1" t="s">
        <v>12</v>
      </c>
      <c r="H15" s="1"/>
      <c r="I15" s="1" t="s">
        <v>12</v>
      </c>
      <c r="J15" s="1"/>
      <c r="K15" s="1" t="str">
        <f>C15</f>
        <v>RM</v>
      </c>
      <c r="L15" s="1"/>
      <c r="M15" s="1" t="str">
        <f>E15</f>
        <v>RM</v>
      </c>
    </row>
    <row r="17" spans="1:13" s="3" customFormat="1" ht="12.75">
      <c r="A17" s="10" t="s">
        <v>88</v>
      </c>
      <c r="C17" s="14">
        <v>6528000</v>
      </c>
      <c r="D17" s="14"/>
      <c r="E17" s="14">
        <v>3278657</v>
      </c>
      <c r="F17" s="14"/>
      <c r="G17" s="14">
        <f>-1349492</f>
        <v>-1349492</v>
      </c>
      <c r="H17" s="14"/>
      <c r="I17" s="14">
        <v>578539</v>
      </c>
      <c r="J17" s="14"/>
      <c r="K17" s="14">
        <v>-4499722</v>
      </c>
      <c r="L17" s="14"/>
      <c r="M17" s="14">
        <f>SUM(C17:K17)</f>
        <v>4535982</v>
      </c>
    </row>
    <row r="18" spans="1:13" ht="12.75">
      <c r="A18" s="10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2.75">
      <c r="A19" s="10" t="s">
        <v>114</v>
      </c>
      <c r="C19" s="14">
        <v>0</v>
      </c>
      <c r="D19" s="14"/>
      <c r="E19" s="14">
        <v>0</v>
      </c>
      <c r="F19" s="14"/>
      <c r="G19" s="14">
        <v>0</v>
      </c>
      <c r="H19" s="14"/>
      <c r="I19" s="14">
        <v>0</v>
      </c>
      <c r="J19" s="14"/>
      <c r="K19" s="14">
        <f>'Comprehensive Income'!G50</f>
        <v>368728</v>
      </c>
      <c r="L19" s="14"/>
      <c r="M19" s="14">
        <f>SUM(C19:K19)</f>
        <v>368728</v>
      </c>
    </row>
    <row r="20" spans="1:13" ht="12.75" hidden="1">
      <c r="A20" s="10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2.75" hidden="1">
      <c r="A21" s="10" t="s">
        <v>75</v>
      </c>
      <c r="C21" s="14">
        <v>0</v>
      </c>
      <c r="D21" s="14"/>
      <c r="E21" s="14">
        <v>0</v>
      </c>
      <c r="F21" s="14"/>
      <c r="G21" s="14">
        <v>0</v>
      </c>
      <c r="H21" s="14"/>
      <c r="I21" s="14">
        <v>0</v>
      </c>
      <c r="J21" s="14"/>
      <c r="K21" s="14">
        <v>0</v>
      </c>
      <c r="L21" s="14"/>
      <c r="M21" s="14">
        <f>SUM(C21:K21)</f>
        <v>0</v>
      </c>
    </row>
    <row r="22" spans="1:13" ht="12.75" hidden="1">
      <c r="A22" s="10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 hidden="1">
      <c r="A23" s="10" t="s">
        <v>81</v>
      </c>
      <c r="C23" s="14">
        <v>0</v>
      </c>
      <c r="D23" s="14"/>
      <c r="E23" s="14">
        <v>0</v>
      </c>
      <c r="F23" s="14"/>
      <c r="G23" s="14">
        <v>0</v>
      </c>
      <c r="H23" s="14"/>
      <c r="I23" s="14">
        <v>0</v>
      </c>
      <c r="J23" s="14"/>
      <c r="K23" s="14">
        <v>0</v>
      </c>
      <c r="L23" s="14"/>
      <c r="M23" s="14">
        <f>SUM(C23:K23)</f>
        <v>0</v>
      </c>
    </row>
    <row r="24" spans="1:13" ht="12.75">
      <c r="A24" s="10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3.5" thickBot="1">
      <c r="A25" s="10" t="s">
        <v>121</v>
      </c>
      <c r="C25" s="17">
        <f>SUM(C17:C24)</f>
        <v>6528000</v>
      </c>
      <c r="D25" s="14"/>
      <c r="E25" s="17">
        <f>SUM(E17:E24)</f>
        <v>3278657</v>
      </c>
      <c r="F25" s="19"/>
      <c r="G25" s="17">
        <f>SUM(G17:G24)</f>
        <v>-1349492</v>
      </c>
      <c r="H25" s="19"/>
      <c r="I25" s="17">
        <f>SUM(I17:I24)</f>
        <v>578539</v>
      </c>
      <c r="J25" s="19"/>
      <c r="K25" s="17">
        <f>SUM(K17:K24)</f>
        <v>-4130994</v>
      </c>
      <c r="L25" s="14"/>
      <c r="M25" s="17">
        <f>SUM(M17:M24)</f>
        <v>4904710</v>
      </c>
    </row>
    <row r="26" ht="13.5" thickTop="1">
      <c r="A26" s="10"/>
    </row>
    <row r="27" spans="1:13" ht="12.75">
      <c r="A27" s="10" t="s">
        <v>83</v>
      </c>
      <c r="B27" s="3"/>
      <c r="C27" s="14">
        <v>6528000</v>
      </c>
      <c r="D27" s="14"/>
      <c r="E27" s="14">
        <v>3278657</v>
      </c>
      <c r="F27" s="14"/>
      <c r="G27" s="14">
        <f>-1349492</f>
        <v>-1349492</v>
      </c>
      <c r="H27" s="14"/>
      <c r="I27" s="14">
        <v>578539</v>
      </c>
      <c r="J27" s="14"/>
      <c r="K27" s="14">
        <v>-4711796</v>
      </c>
      <c r="L27" s="14"/>
      <c r="M27" s="14">
        <f>SUM(C27:K27)</f>
        <v>4323908</v>
      </c>
    </row>
    <row r="28" spans="1:13" ht="12.75">
      <c r="A28" s="10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2.75">
      <c r="A29" s="10" t="s">
        <v>114</v>
      </c>
      <c r="C29" s="14">
        <v>0</v>
      </c>
      <c r="D29" s="14"/>
      <c r="E29" s="14">
        <v>0</v>
      </c>
      <c r="F29" s="14"/>
      <c r="G29" s="14">
        <v>0</v>
      </c>
      <c r="H29" s="14"/>
      <c r="I29" s="14">
        <v>0</v>
      </c>
      <c r="J29" s="14"/>
      <c r="K29" s="14">
        <f>'Comprehensive Income'!I39</f>
        <v>569216</v>
      </c>
      <c r="L29" s="14"/>
      <c r="M29" s="14">
        <f>SUM(C29:K29)</f>
        <v>569216</v>
      </c>
    </row>
    <row r="30" spans="1:13" ht="12.75" hidden="1">
      <c r="A30" s="1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2.75" hidden="1">
      <c r="A31" s="10" t="s">
        <v>75</v>
      </c>
      <c r="C31" s="14">
        <v>0</v>
      </c>
      <c r="D31" s="14"/>
      <c r="E31" s="14">
        <v>0</v>
      </c>
      <c r="F31" s="14"/>
      <c r="G31" s="14">
        <v>0</v>
      </c>
      <c r="H31" s="14"/>
      <c r="I31" s="14">
        <v>0</v>
      </c>
      <c r="J31" s="14"/>
      <c r="K31" s="14">
        <v>0</v>
      </c>
      <c r="L31" s="14"/>
      <c r="M31" s="14">
        <f>SUM(C31:K31)</f>
        <v>0</v>
      </c>
    </row>
    <row r="32" spans="1:13" ht="12.75">
      <c r="A32" s="1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3.5" thickBot="1">
      <c r="A33" s="10" t="s">
        <v>122</v>
      </c>
      <c r="C33" s="17">
        <f>SUM(C27:C32)</f>
        <v>6528000</v>
      </c>
      <c r="D33" s="14"/>
      <c r="E33" s="17">
        <f>SUM(E27:E32)</f>
        <v>3278657</v>
      </c>
      <c r="F33" s="19"/>
      <c r="G33" s="17">
        <f>SUM(G27:G32)</f>
        <v>-1349492</v>
      </c>
      <c r="H33" s="19"/>
      <c r="I33" s="17">
        <f>SUM(I27:I32)</f>
        <v>578539</v>
      </c>
      <c r="J33" s="19"/>
      <c r="K33" s="17">
        <f>SUM(K27:K32)</f>
        <v>-4142580</v>
      </c>
      <c r="L33" s="14"/>
      <c r="M33" s="17">
        <f>SUM(M27:M32)</f>
        <v>4893124</v>
      </c>
    </row>
    <row r="34" ht="13.5" thickTop="1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40" t="s">
        <v>105</v>
      </c>
    </row>
    <row r="41" ht="12.75">
      <c r="A41" s="40" t="s">
        <v>106</v>
      </c>
    </row>
    <row r="42" s="3" customFormat="1" ht="12.75">
      <c r="A42" s="40"/>
    </row>
    <row r="43" spans="1:13" ht="12.75">
      <c r="A43" s="25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3:13" ht="12.75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3:13" ht="12.75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s="3" customFormat="1" ht="12.75">
      <c r="A4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3:13" ht="12.7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3:13" ht="12.75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3:13" ht="12.75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12.75">
      <c r="A50" s="11"/>
      <c r="B50" s="1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3:13" ht="12.75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12.75">
      <c r="A52" s="11"/>
      <c r="B52" s="1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</sheetData>
  <sheetProtection/>
  <mergeCells count="5">
    <mergeCell ref="A7:M7"/>
    <mergeCell ref="C2:K2"/>
    <mergeCell ref="C3:K3"/>
    <mergeCell ref="C4:K4"/>
    <mergeCell ref="A6:M6"/>
  </mergeCells>
  <printOptions/>
  <pageMargins left="0.31496062992125984" right="0.2755905511811024" top="0.5905511811023623" bottom="0.5905511811023623" header="0.5118110236220472" footer="0.5118110236220472"/>
  <pageSetup fitToHeight="1" fitToWidth="1" horizontalDpi="600" verticalDpi="600" orientation="portrait" paperSize="9" scale="82" r:id="rId1"/>
  <headerFooter alignWithMargins="0">
    <oddFooter>&amp;CPage 3 of 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0"/>
  <sheetViews>
    <sheetView tabSelected="1" zoomScalePageLayoutView="0" workbookViewId="0" topLeftCell="A34">
      <selection activeCell="G57" sqref="G57"/>
    </sheetView>
  </sheetViews>
  <sheetFormatPr defaultColWidth="9.140625" defaultRowHeight="12.75" outlineLevelRow="1"/>
  <cols>
    <col min="1" max="2" width="4.00390625" style="3" customWidth="1"/>
    <col min="3" max="3" width="44.00390625" style="0" customWidth="1"/>
    <col min="4" max="4" width="10.28125" style="0" customWidth="1"/>
    <col min="5" max="5" width="17.57421875" style="0" customWidth="1"/>
    <col min="6" max="6" width="2.7109375" style="0" customWidth="1"/>
    <col min="7" max="7" width="19.7109375" style="0" customWidth="1"/>
    <col min="8" max="8" width="13.57421875" style="0" customWidth="1"/>
  </cols>
  <sheetData>
    <row r="2" spans="1:7" ht="12.75">
      <c r="A2" s="51" t="str">
        <f>'[2]Income Statement'!C2</f>
        <v>KZEN SOLUTIONS BERHAD</v>
      </c>
      <c r="B2" s="51"/>
      <c r="C2" s="51"/>
      <c r="D2" s="51"/>
      <c r="E2" s="51"/>
      <c r="F2" s="51"/>
      <c r="G2" s="51"/>
    </row>
    <row r="3" spans="1:7" ht="12.75">
      <c r="A3" s="51" t="str">
        <f>'[2]Income Statement'!C3</f>
        <v>Company no. 645677-D</v>
      </c>
      <c r="B3" s="51"/>
      <c r="C3" s="51"/>
      <c r="D3" s="51"/>
      <c r="E3" s="51"/>
      <c r="F3" s="51"/>
      <c r="G3" s="51"/>
    </row>
    <row r="4" spans="1:7" ht="12.75">
      <c r="A4" s="51" t="str">
        <f>'[2]Income Statement'!C4</f>
        <v>(Incorporated in Malaysia)</v>
      </c>
      <c r="B4" s="51"/>
      <c r="C4" s="51"/>
      <c r="D4" s="51"/>
      <c r="E4" s="51"/>
      <c r="F4" s="51"/>
      <c r="G4" s="51"/>
    </row>
    <row r="5" spans="1:7" ht="13.5" thickBot="1">
      <c r="A5" s="12"/>
      <c r="B5" s="12"/>
      <c r="C5" s="2"/>
      <c r="D5" s="2"/>
      <c r="E5" s="2"/>
      <c r="F5" s="2"/>
      <c r="G5" s="2"/>
    </row>
    <row r="6" spans="1:7" ht="12.75">
      <c r="A6" s="52" t="str">
        <f>Equity!A6</f>
        <v>QUARTERLY FINANCIAL REPORT FOR THE THIRD QUARTER ENDED</v>
      </c>
      <c r="B6" s="52"/>
      <c r="C6" s="52"/>
      <c r="D6" s="52"/>
      <c r="E6" s="52"/>
      <c r="F6" s="52"/>
      <c r="G6" s="52"/>
    </row>
    <row r="7" spans="1:7" ht="13.5" thickBot="1">
      <c r="A7" s="50" t="str">
        <f>Equity!A7</f>
        <v>30 SEPTEMBER 2010</v>
      </c>
      <c r="B7" s="50"/>
      <c r="C7" s="50"/>
      <c r="D7" s="50"/>
      <c r="E7" s="50"/>
      <c r="F7" s="50"/>
      <c r="G7" s="50"/>
    </row>
    <row r="9" spans="1:4" ht="12.75">
      <c r="A9" s="3" t="s">
        <v>102</v>
      </c>
      <c r="C9" s="3"/>
      <c r="D9" s="3"/>
    </row>
    <row r="10" spans="5:7" ht="12.75">
      <c r="E10" s="1"/>
      <c r="F10" s="1"/>
      <c r="G10" s="1"/>
    </row>
    <row r="11" spans="5:7" ht="12.75">
      <c r="E11" s="1" t="s">
        <v>49</v>
      </c>
      <c r="F11" s="1"/>
      <c r="G11" s="1" t="s">
        <v>50</v>
      </c>
    </row>
    <row r="12" spans="5:7" ht="12.75">
      <c r="E12" s="1" t="s">
        <v>10</v>
      </c>
      <c r="F12" s="1"/>
      <c r="G12" s="1" t="s">
        <v>115</v>
      </c>
    </row>
    <row r="13" spans="5:7" ht="12.75">
      <c r="E13" s="4" t="str">
        <f>'Comprehensive Income'!C15</f>
        <v>30 SEP 2010</v>
      </c>
      <c r="F13" s="1"/>
      <c r="G13" s="4" t="str">
        <f>'Comprehensive Income'!E15</f>
        <v>30 SEP 2009</v>
      </c>
    </row>
    <row r="14" spans="5:7" ht="12.75" hidden="1" outlineLevel="1">
      <c r="E14" s="4"/>
      <c r="F14" s="4"/>
      <c r="G14" s="5" t="s">
        <v>51</v>
      </c>
    </row>
    <row r="15" spans="5:7" ht="12.75" hidden="1" outlineLevel="1">
      <c r="E15" s="4"/>
      <c r="F15" s="4"/>
      <c r="G15" s="5"/>
    </row>
    <row r="16" spans="5:7" ht="12.75" collapsed="1">
      <c r="E16" s="1" t="s">
        <v>12</v>
      </c>
      <c r="F16" s="1"/>
      <c r="G16" s="1" t="str">
        <f>E16</f>
        <v>RM</v>
      </c>
    </row>
    <row r="18" s="3" customFormat="1" ht="12.75">
      <c r="A18" s="3" t="s">
        <v>52</v>
      </c>
    </row>
    <row r="19" spans="2:7" ht="12.75">
      <c r="B19" t="s">
        <v>113</v>
      </c>
      <c r="E19" s="7">
        <f>'Comprehensive Income'!G35</f>
        <v>368728</v>
      </c>
      <c r="F19" s="7"/>
      <c r="G19" s="7">
        <f>'Comprehensive Income'!I35</f>
        <v>569216</v>
      </c>
    </row>
    <row r="20" spans="2:7" ht="12.75">
      <c r="B20"/>
      <c r="E20" s="7"/>
      <c r="F20" s="7"/>
      <c r="G20" s="7"/>
    </row>
    <row r="21" spans="2:7" ht="12.75">
      <c r="B21" t="s">
        <v>53</v>
      </c>
      <c r="E21" s="30"/>
      <c r="F21" s="30"/>
      <c r="G21" s="30"/>
    </row>
    <row r="22" spans="3:7" ht="12.75">
      <c r="C22" t="s">
        <v>54</v>
      </c>
      <c r="E22" s="30">
        <v>82572</v>
      </c>
      <c r="F22" s="30"/>
      <c r="G22" s="30">
        <v>123498</v>
      </c>
    </row>
    <row r="23" spans="3:7" ht="12.75">
      <c r="C23" t="s">
        <v>19</v>
      </c>
      <c r="E23" s="8">
        <v>-45755</v>
      </c>
      <c r="F23" s="30"/>
      <c r="G23" s="8">
        <v>-36602</v>
      </c>
    </row>
    <row r="24" spans="2:7" ht="12.75">
      <c r="B24" s="10" t="s">
        <v>80</v>
      </c>
      <c r="E24" s="30">
        <f>SUM(E19:E23)</f>
        <v>405545</v>
      </c>
      <c r="F24" s="30"/>
      <c r="G24" s="30">
        <f>SUM(G19:G23)</f>
        <v>656112</v>
      </c>
    </row>
    <row r="25" spans="5:7" s="3" customFormat="1" ht="12.75">
      <c r="E25" s="31"/>
      <c r="F25" s="31"/>
      <c r="G25" s="31"/>
    </row>
    <row r="26" spans="2:7" ht="12.75">
      <c r="B26" s="10" t="s">
        <v>55</v>
      </c>
      <c r="E26" s="30"/>
      <c r="F26" s="30"/>
      <c r="G26" s="30"/>
    </row>
    <row r="27" spans="2:7" ht="12.75">
      <c r="B27" s="10"/>
      <c r="C27" t="s">
        <v>56</v>
      </c>
      <c r="E27" s="30">
        <v>47025</v>
      </c>
      <c r="F27" s="30"/>
      <c r="G27" s="30">
        <v>63558</v>
      </c>
    </row>
    <row r="28" spans="2:7" ht="12.75">
      <c r="B28" s="10"/>
      <c r="C28" t="s">
        <v>57</v>
      </c>
      <c r="E28" s="8">
        <v>-239172</v>
      </c>
      <c r="F28" s="30"/>
      <c r="G28" s="8">
        <v>-160622</v>
      </c>
    </row>
    <row r="29" spans="2:7" ht="12.75">
      <c r="B29" s="10" t="s">
        <v>84</v>
      </c>
      <c r="E29" s="30">
        <f>SUM(E24:E28)</f>
        <v>213398</v>
      </c>
      <c r="F29" s="30"/>
      <c r="G29" s="30">
        <f>SUM(G24:G28)</f>
        <v>559048</v>
      </c>
    </row>
    <row r="30" spans="2:7" ht="12.75">
      <c r="B30" s="10"/>
      <c r="E30" s="30"/>
      <c r="F30" s="30"/>
      <c r="G30" s="30"/>
    </row>
    <row r="31" spans="2:7" s="3" customFormat="1" ht="12.75">
      <c r="B31" s="10" t="s">
        <v>58</v>
      </c>
      <c r="E31" s="18">
        <v>0</v>
      </c>
      <c r="F31" s="31"/>
      <c r="G31" s="18">
        <v>0</v>
      </c>
    </row>
    <row r="32" spans="2:7" ht="12.75">
      <c r="B32" s="3" t="s">
        <v>85</v>
      </c>
      <c r="E32" s="32">
        <f>SUM(E29:E31)</f>
        <v>213398</v>
      </c>
      <c r="F32" s="30"/>
      <c r="G32" s="32">
        <f>SUM(G29:G31)</f>
        <v>559048</v>
      </c>
    </row>
    <row r="33" spans="2:7" ht="12.75">
      <c r="B33" s="10"/>
      <c r="E33" s="30"/>
      <c r="F33" s="30"/>
      <c r="G33" s="30"/>
    </row>
    <row r="34" spans="1:7" ht="12.75">
      <c r="A34" s="3" t="s">
        <v>59</v>
      </c>
      <c r="B34" s="10"/>
      <c r="E34" s="30"/>
      <c r="F34" s="30"/>
      <c r="G34" s="30"/>
    </row>
    <row r="35" spans="2:7" s="3" customFormat="1" ht="12.75">
      <c r="B35" s="10" t="s">
        <v>77</v>
      </c>
      <c r="E35" s="19">
        <v>-14212</v>
      </c>
      <c r="F35" s="31"/>
      <c r="G35" s="19">
        <v>-4290</v>
      </c>
    </row>
    <row r="36" spans="2:7" s="3" customFormat="1" ht="12.75">
      <c r="B36" s="10" t="s">
        <v>82</v>
      </c>
      <c r="E36" s="19">
        <v>0</v>
      </c>
      <c r="F36" s="31"/>
      <c r="G36" s="19">
        <v>5000</v>
      </c>
    </row>
    <row r="37" spans="2:7" s="3" customFormat="1" ht="12.75">
      <c r="B37" s="10" t="s">
        <v>61</v>
      </c>
      <c r="E37" s="19">
        <v>-304099</v>
      </c>
      <c r="F37" s="31"/>
      <c r="G37" s="19">
        <v>-306321</v>
      </c>
    </row>
    <row r="38" spans="2:7" ht="12.75">
      <c r="B38" s="10" t="s">
        <v>19</v>
      </c>
      <c r="E38" s="8">
        <f>-E23</f>
        <v>45755</v>
      </c>
      <c r="F38" s="30"/>
      <c r="G38" s="8">
        <v>36602</v>
      </c>
    </row>
    <row r="39" spans="2:7" ht="12.75">
      <c r="B39" s="3" t="s">
        <v>76</v>
      </c>
      <c r="E39" s="32">
        <f>SUM(E35:E38)</f>
        <v>-272556</v>
      </c>
      <c r="F39" s="30"/>
      <c r="G39" s="32">
        <f>SUM(G35:G38)</f>
        <v>-269009</v>
      </c>
    </row>
    <row r="40" spans="2:7" ht="12.75">
      <c r="B40" s="10"/>
      <c r="E40" s="30"/>
      <c r="F40" s="30"/>
      <c r="G40" s="30"/>
    </row>
    <row r="41" spans="2:7" ht="12.75">
      <c r="B41" s="10"/>
      <c r="E41" s="30"/>
      <c r="F41" s="30"/>
      <c r="G41" s="30"/>
    </row>
    <row r="42" spans="1:7" ht="12.75">
      <c r="A42" s="3" t="s">
        <v>109</v>
      </c>
      <c r="B42" s="10"/>
      <c r="E42" s="30">
        <f>E32+E39</f>
        <v>-59158</v>
      </c>
      <c r="F42" s="30"/>
      <c r="G42" s="30">
        <f>G32+G39</f>
        <v>290039</v>
      </c>
    </row>
    <row r="43" spans="1:7" ht="12.75">
      <c r="A43" s="21"/>
      <c r="B43" s="33"/>
      <c r="C43" s="11"/>
      <c r="D43" s="11"/>
      <c r="E43" s="30"/>
      <c r="F43" s="30"/>
      <c r="G43" s="30"/>
    </row>
    <row r="44" spans="1:7" ht="12.75">
      <c r="A44" s="3" t="s">
        <v>62</v>
      </c>
      <c r="B44" s="33"/>
      <c r="C44" s="11"/>
      <c r="D44" s="11"/>
      <c r="E44" s="30">
        <v>2626116</v>
      </c>
      <c r="F44" s="30"/>
      <c r="G44" s="30">
        <v>2374480</v>
      </c>
    </row>
    <row r="45" spans="2:7" ht="12.75">
      <c r="B45" s="10"/>
      <c r="C45" s="11"/>
      <c r="D45" s="11"/>
      <c r="E45" s="30"/>
      <c r="F45" s="30"/>
      <c r="G45" s="30"/>
    </row>
    <row r="46" spans="1:7" ht="13.5" thickBot="1">
      <c r="A46" s="3" t="s">
        <v>63</v>
      </c>
      <c r="B46" s="10"/>
      <c r="C46" s="11"/>
      <c r="D46" s="1" t="s">
        <v>60</v>
      </c>
      <c r="E46" s="34">
        <f>SUM(E42:E44)</f>
        <v>2566958</v>
      </c>
      <c r="F46" s="30"/>
      <c r="G46" s="34">
        <f>SUM(G42:G44)</f>
        <v>2664519</v>
      </c>
    </row>
    <row r="47" spans="2:7" ht="13.5" thickTop="1">
      <c r="B47" s="10"/>
      <c r="C47" s="11"/>
      <c r="D47" s="11"/>
      <c r="E47" s="30"/>
      <c r="F47" s="30"/>
      <c r="G47" s="30"/>
    </row>
    <row r="48" spans="2:7" ht="12.75">
      <c r="B48" s="10"/>
      <c r="C48" s="11"/>
      <c r="D48" s="11"/>
      <c r="E48" s="23"/>
      <c r="F48" s="22"/>
      <c r="G48" s="23"/>
    </row>
    <row r="49" spans="2:7" ht="12.75">
      <c r="B49" s="10"/>
      <c r="C49" s="26"/>
      <c r="E49" s="22"/>
      <c r="F49" s="22"/>
      <c r="G49" s="22"/>
    </row>
    <row r="50" spans="1:6" ht="12.75">
      <c r="A50" s="1" t="s">
        <v>60</v>
      </c>
      <c r="B50" s="10" t="s">
        <v>64</v>
      </c>
      <c r="F50" s="22"/>
    </row>
    <row r="51" spans="2:6" ht="12.75">
      <c r="B51" s="10"/>
      <c r="F51" s="22"/>
    </row>
    <row r="52" spans="2:7" ht="12.75">
      <c r="B52" s="10"/>
      <c r="E52" s="1" t="s">
        <v>67</v>
      </c>
      <c r="F52" s="3"/>
      <c r="G52" s="1" t="s">
        <v>67</v>
      </c>
    </row>
    <row r="53" spans="2:7" ht="12.75">
      <c r="B53" s="10"/>
      <c r="E53" s="13" t="s">
        <v>123</v>
      </c>
      <c r="F53" s="3"/>
      <c r="G53" s="13" t="s">
        <v>124</v>
      </c>
    </row>
    <row r="54" spans="2:7" ht="12.75">
      <c r="B54" s="10"/>
      <c r="E54" s="1" t="s">
        <v>12</v>
      </c>
      <c r="F54" s="22"/>
      <c r="G54" s="1" t="s">
        <v>12</v>
      </c>
    </row>
    <row r="55" spans="2:7" ht="12.75">
      <c r="B55" s="10"/>
      <c r="E55" s="35"/>
      <c r="F55" s="22"/>
      <c r="G55" s="35"/>
    </row>
    <row r="56" spans="2:7" ht="12.75">
      <c r="B56" s="10" t="s">
        <v>73</v>
      </c>
      <c r="E56" s="7">
        <v>2337814</v>
      </c>
      <c r="F56" s="22"/>
      <c r="G56" s="7">
        <v>2278927</v>
      </c>
    </row>
    <row r="57" spans="2:7" ht="12.75">
      <c r="B57" s="10" t="s">
        <v>30</v>
      </c>
      <c r="E57" s="7">
        <v>172389</v>
      </c>
      <c r="F57" s="22"/>
      <c r="G57" s="7">
        <v>274110</v>
      </c>
    </row>
    <row r="58" spans="2:7" ht="12.75">
      <c r="B58" s="10" t="s">
        <v>65</v>
      </c>
      <c r="E58" s="7">
        <v>56755</v>
      </c>
      <c r="F58" s="22"/>
      <c r="G58" s="7">
        <v>111482</v>
      </c>
    </row>
    <row r="59" spans="2:7" ht="13.5" thickBot="1">
      <c r="B59" s="10"/>
      <c r="E59" s="34">
        <f>SUM(E56:E58)</f>
        <v>2566958</v>
      </c>
      <c r="F59" s="22"/>
      <c r="G59" s="34">
        <f>SUM(G56:G58)</f>
        <v>2664519</v>
      </c>
    </row>
    <row r="60" spans="2:7" ht="13.5" thickTop="1">
      <c r="B60" s="10"/>
      <c r="E60" s="30"/>
      <c r="F60" s="22"/>
      <c r="G60" s="23"/>
    </row>
    <row r="61" spans="1:2" ht="12.75">
      <c r="A61" s="40" t="s">
        <v>103</v>
      </c>
      <c r="B61" s="10"/>
    </row>
    <row r="62" spans="1:2" ht="12.75">
      <c r="A62" s="40" t="s">
        <v>100</v>
      </c>
      <c r="B62" s="10"/>
    </row>
    <row r="63" spans="1:2" ht="12.75">
      <c r="A63" s="40" t="s">
        <v>101</v>
      </c>
      <c r="B63" s="10"/>
    </row>
    <row r="64" spans="1:2" ht="12.75">
      <c r="A64" s="25"/>
      <c r="B64" s="10"/>
    </row>
    <row r="65" spans="1:2" ht="12.75">
      <c r="A65"/>
      <c r="B65" s="10"/>
    </row>
    <row r="66" spans="1:2" ht="12.75">
      <c r="A66"/>
      <c r="B66" s="10"/>
    </row>
    <row r="67" spans="1:2" ht="12.75">
      <c r="A67"/>
      <c r="B67" s="10"/>
    </row>
    <row r="68" spans="1:2" ht="12.75">
      <c r="A68"/>
      <c r="B68" s="10"/>
    </row>
    <row r="69" spans="1:2" ht="12.75">
      <c r="A69"/>
      <c r="B69" s="10"/>
    </row>
    <row r="70" ht="12.75">
      <c r="B70" s="10"/>
    </row>
  </sheetData>
  <sheetProtection/>
  <mergeCells count="5">
    <mergeCell ref="A7:G7"/>
    <mergeCell ref="A2:G2"/>
    <mergeCell ref="A3:G3"/>
    <mergeCell ref="A4:G4"/>
    <mergeCell ref="A6:G6"/>
  </mergeCells>
  <printOptions/>
  <pageMargins left="0.35433070866141736" right="0.35433070866141736" top="0.5905511811023623" bottom="0.3937007874015748" header="0.5118110236220472" footer="0.5118110236220472"/>
  <pageSetup fitToHeight="1" fitToWidth="1" horizontalDpi="600" verticalDpi="600" orientation="portrait" paperSize="9" scale="92" r:id="rId1"/>
  <headerFooter alignWithMargins="0">
    <oddFooter>&amp;CPage 4 of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KZen Solutions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KCPang</dc:creator>
  <cp:keywords/>
  <dc:description/>
  <cp:lastModifiedBy>siomon pc</cp:lastModifiedBy>
  <cp:lastPrinted>2010-11-23T07:11:45Z</cp:lastPrinted>
  <dcterms:created xsi:type="dcterms:W3CDTF">2006-02-28T10:01:59Z</dcterms:created>
  <dcterms:modified xsi:type="dcterms:W3CDTF">2010-11-23T07:14:45Z</dcterms:modified>
  <cp:category/>
  <cp:version/>
  <cp:contentType/>
  <cp:contentStatus/>
</cp:coreProperties>
</file>